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报价表" sheetId="1" r:id="rId1"/>
  </sheets>
  <definedNames>
    <definedName name="_xlnm.Print_Titles" localSheetId="0">'报价表'!$2:$2</definedName>
  </definedNames>
  <calcPr fullCalcOnLoad="1"/>
</workbook>
</file>

<file path=xl/sharedStrings.xml><?xml version="1.0" encoding="utf-8"?>
<sst xmlns="http://schemas.openxmlformats.org/spreadsheetml/2006/main" count="80" uniqueCount="50">
  <si>
    <t>2023年“P”项目青石采购报价表</t>
  </si>
  <si>
    <t>序号</t>
  </si>
  <si>
    <t>材料名称</t>
  </si>
  <si>
    <t>规格（mm）</t>
  </si>
  <si>
    <t>单位</t>
  </si>
  <si>
    <t>数量</t>
  </si>
  <si>
    <t>全费用单价限价</t>
  </si>
  <si>
    <t>供应商所报单价</t>
  </si>
  <si>
    <t>合价</t>
  </si>
  <si>
    <t>备注</t>
  </si>
  <si>
    <t>一</t>
  </si>
  <si>
    <t>地面铺贴</t>
  </si>
  <si>
    <t>青石板条石手凿面</t>
  </si>
  <si>
    <t>60OX350X150厚，立面开槽20x20</t>
  </si>
  <si>
    <t>m3</t>
  </si>
  <si>
    <t>100厚不规则青石平铺</t>
  </si>
  <si>
    <t>100厚不规则青石平铺，4-6边，边长200~600</t>
  </si>
  <si>
    <t>m2</t>
  </si>
  <si>
    <t>二</t>
  </si>
  <si>
    <t>3号桥</t>
  </si>
  <si>
    <t>青条石砌体</t>
  </si>
  <si>
    <t>150*300*600</t>
  </si>
  <si>
    <t>青条石桥面</t>
  </si>
  <si>
    <t>500*400*4200荔枝面，含安装</t>
  </si>
  <si>
    <t>500*400*4350荔枝面，含安装</t>
  </si>
  <si>
    <t>青石石板桥面</t>
  </si>
  <si>
    <t>500*80*1400荔枝面</t>
  </si>
  <si>
    <t>500*80*1550荔枝面</t>
  </si>
  <si>
    <t>青石石材仿古栏杆</t>
  </si>
  <si>
    <t>详大样，含安装</t>
  </si>
  <si>
    <t>m</t>
  </si>
  <si>
    <t>青石报鼓石</t>
  </si>
  <si>
    <t>个</t>
  </si>
  <si>
    <t>三</t>
  </si>
  <si>
    <t>5号桥</t>
  </si>
  <si>
    <t xml:space="preserve"> 150*300*600</t>
  </si>
  <si>
    <t>500*80*1400</t>
  </si>
  <si>
    <t>500*80*1550</t>
  </si>
  <si>
    <t>含安装</t>
  </si>
  <si>
    <t>四</t>
  </si>
  <si>
    <t>结构矮墙</t>
  </si>
  <si>
    <t>青石石材砖：机械面</t>
  </si>
  <si>
    <t>综合（长200-400；宽80-150；厚60-120）</t>
  </si>
  <si>
    <t>青石石材砖（水池）：机械面</t>
  </si>
  <si>
    <r>
      <t>合计（大写：</t>
    </r>
    <r>
      <rPr>
        <b/>
        <u val="single"/>
        <sz val="10"/>
        <color indexed="8"/>
        <rFont val="宋体"/>
        <family val="0"/>
      </rPr>
      <t xml:space="preserve">                              </t>
    </r>
    <r>
      <rPr>
        <b/>
        <sz val="10"/>
        <color indexed="8"/>
        <rFont val="宋体"/>
        <family val="0"/>
      </rPr>
      <t>），开具税率：</t>
    </r>
    <r>
      <rPr>
        <b/>
        <u val="single"/>
        <sz val="10"/>
        <color indexed="8"/>
        <rFont val="宋体"/>
        <family val="0"/>
      </rPr>
      <t xml:space="preserve">      %</t>
    </r>
  </si>
  <si>
    <r>
      <t>小写：</t>
    </r>
    <r>
      <rPr>
        <b/>
        <u val="single"/>
        <sz val="10"/>
        <color indexed="8"/>
        <rFont val="宋体"/>
        <family val="0"/>
      </rPr>
      <t xml:space="preserve">                 </t>
    </r>
    <r>
      <rPr>
        <b/>
        <sz val="10"/>
        <color indexed="8"/>
        <rFont val="宋体"/>
        <family val="0"/>
      </rPr>
      <t xml:space="preserve">人民币   </t>
    </r>
  </si>
  <si>
    <r>
      <t>注明：1.供应时间依据现场通知为准，工程量依据现场项目负责人通知为准，不否认会补量，供应商应无条件送货;2.未确定样品或者未理解意图不得擅自加工。3.如加工失误，厂方在不耽误工期的情况自行拉回厂房加工，费用由供应商承担。4.供应商应在完工后派人到工地现场处理部分缺陷（不在另外补充费用）。</t>
    </r>
    <r>
      <rPr>
        <b/>
        <sz val="10"/>
        <rFont val="宋体"/>
        <family val="0"/>
      </rPr>
      <t>5.等厚加工综合考虑在报价单价中.6、本包采购最高限价为532028.00元，供应商所报总报价高于最高限价的为无效报价，我公司不予接受。7.以上报价均为含税到泸州市江阳区新城西价，要求开具的发票为13%或3%或1%税率的增值税专用发票。9.供应商中选后、需与现场交底后才供货。</t>
    </r>
  </si>
  <si>
    <t>报价单位（盖章）;</t>
  </si>
  <si>
    <t>法人或委托代理人：</t>
  </si>
  <si>
    <r>
      <rPr>
        <sz val="11"/>
        <rFont val="宋体"/>
        <family val="0"/>
      </rPr>
      <t>时间：</t>
    </r>
    <r>
      <rPr>
        <sz val="11"/>
        <rFont val="Arial"/>
        <family val="2"/>
      </rPr>
      <t xml:space="preserve">      </t>
    </r>
    <r>
      <rPr>
        <sz val="11"/>
        <rFont val="宋体"/>
        <family val="0"/>
      </rPr>
      <t>年</t>
    </r>
    <r>
      <rPr>
        <sz val="11"/>
        <rFont val="Arial"/>
        <family val="2"/>
      </rPr>
      <t xml:space="preserve">      </t>
    </r>
    <r>
      <rPr>
        <sz val="11"/>
        <rFont val="宋体"/>
        <family val="0"/>
      </rPr>
      <t>月</t>
    </r>
    <r>
      <rPr>
        <sz val="11"/>
        <rFont val="Arial"/>
        <family val="2"/>
      </rPr>
      <t xml:space="preserve">      </t>
    </r>
    <r>
      <rPr>
        <sz val="11"/>
        <rFont val="宋体"/>
        <family val="0"/>
      </rPr>
      <t>日</t>
    </r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</si>
</sst>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.00_);[Red]\(0.00\)"/>
    <numFmt numFmtId="181" formatCode="0_ "/>
    <numFmt numFmtId="182" formatCode="0.00_ "/>
  </numFmts>
  <fonts count="58">
    <font>
      <sz val="10"/>
      <name val="Arial"/>
      <family val="2"/>
    </font>
    <font>
      <sz val="11"/>
      <name val="宋体"/>
      <family val="0"/>
    </font>
    <font>
      <b/>
      <sz val="10"/>
      <name val="Arial"/>
      <family val="2"/>
    </font>
    <font>
      <sz val="10"/>
      <name val="宋体"/>
      <family val="0"/>
    </font>
    <font>
      <b/>
      <sz val="12"/>
      <color indexed="8"/>
      <name val="宋体"/>
      <family val="0"/>
    </font>
    <font>
      <sz val="11"/>
      <name val="Arial"/>
      <family val="2"/>
    </font>
    <font>
      <sz val="10"/>
      <color indexed="10"/>
      <name val="Arial"/>
      <family val="2"/>
    </font>
    <font>
      <b/>
      <sz val="18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u val="single"/>
      <sz val="10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0"/>
      <color rgb="FFFF0000"/>
      <name val="Arial"/>
      <family val="2"/>
    </font>
    <font>
      <sz val="10"/>
      <color rgb="FFFF0000"/>
      <name val="Calibri"/>
      <family val="0"/>
    </font>
    <font>
      <sz val="10"/>
      <color theme="1"/>
      <name val="Calibri"/>
      <family val="0"/>
    </font>
    <font>
      <b/>
      <sz val="10"/>
      <name val="Calibri"/>
      <family val="0"/>
    </font>
    <font>
      <b/>
      <sz val="10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179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5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80" fontId="0" fillId="0" borderId="0" xfId="0" applyNumberForma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8" fillId="33" borderId="10" xfId="0" applyFont="1" applyFill="1" applyBorder="1" applyAlignment="1" applyProtection="1">
      <alignment horizontal="center" vertical="center" wrapText="1"/>
      <protection locked="0"/>
    </xf>
    <xf numFmtId="180" fontId="8" fillId="33" borderId="10" xfId="0" applyNumberFormat="1" applyFont="1" applyFill="1" applyBorder="1" applyAlignment="1" applyProtection="1">
      <alignment horizontal="center" vertical="center" wrapText="1"/>
      <protection locked="0"/>
    </xf>
    <xf numFmtId="181" fontId="8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0" fontId="57" fillId="34" borderId="11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 wrapText="1"/>
    </xf>
    <xf numFmtId="182" fontId="11" fillId="34" borderId="12" xfId="0" applyNumberFormat="1" applyFont="1" applyFill="1" applyBorder="1" applyAlignment="1">
      <alignment horizontal="center" vertical="center" wrapText="1"/>
    </xf>
    <xf numFmtId="182" fontId="11" fillId="34" borderId="13" xfId="0" applyNumberFormat="1" applyFont="1" applyFill="1" applyBorder="1" applyAlignment="1">
      <alignment horizontal="center" vertical="center" wrapText="1"/>
    </xf>
    <xf numFmtId="182" fontId="57" fillId="34" borderId="10" xfId="0" applyNumberFormat="1" applyFont="1" applyFill="1" applyBorder="1" applyAlignment="1">
      <alignment horizontal="center" vertical="center" wrapText="1"/>
    </xf>
    <xf numFmtId="0" fontId="57" fillId="34" borderId="14" xfId="0" applyFont="1" applyFill="1" applyBorder="1" applyAlignment="1">
      <alignment horizontal="left" vertical="center" wrapText="1"/>
    </xf>
    <xf numFmtId="0" fontId="57" fillId="34" borderId="15" xfId="0" applyFont="1" applyFill="1" applyBorder="1" applyAlignment="1">
      <alignment horizontal="left" vertical="center" wrapText="1"/>
    </xf>
    <xf numFmtId="0" fontId="12" fillId="34" borderId="0" xfId="0" applyFont="1" applyFill="1" applyAlignment="1">
      <alignment horizontal="center" vertical="center"/>
    </xf>
    <xf numFmtId="0" fontId="12" fillId="34" borderId="0" xfId="0" applyFont="1" applyFill="1" applyAlignment="1">
      <alignment horizontal="center" vertical="center" wrapText="1"/>
    </xf>
    <xf numFmtId="180" fontId="12" fillId="34" borderId="0" xfId="0" applyNumberFormat="1" applyFont="1" applyFill="1" applyAlignment="1">
      <alignment horizontal="center" vertical="center"/>
    </xf>
    <xf numFmtId="182" fontId="12" fillId="34" borderId="0" xfId="0" applyNumberFormat="1" applyFont="1" applyFill="1" applyAlignment="1">
      <alignment horizontal="center" vertical="center"/>
    </xf>
    <xf numFmtId="182" fontId="5" fillId="34" borderId="0" xfId="0" applyNumberFormat="1" applyFont="1" applyFill="1" applyAlignment="1">
      <alignment horizontal="left" vertical="center"/>
    </xf>
    <xf numFmtId="0" fontId="8" fillId="0" borderId="13" xfId="0" applyFont="1" applyFill="1" applyBorder="1" applyAlignment="1">
      <alignment horizontal="left" vertical="center" wrapText="1"/>
    </xf>
    <xf numFmtId="49" fontId="52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DCEBF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76200</xdr:colOff>
      <xdr:row>3</xdr:row>
      <xdr:rowOff>76200</xdr:rowOff>
    </xdr:from>
    <xdr:to>
      <xdr:col>8</xdr:col>
      <xdr:colOff>1590675</xdr:colOff>
      <xdr:row>4</xdr:row>
      <xdr:rowOff>542925</xdr:rowOff>
    </xdr:to>
    <xdr:pic>
      <xdr:nvPicPr>
        <xdr:cNvPr id="1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96175" y="1285875"/>
          <a:ext cx="15144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11</xdr:row>
      <xdr:rowOff>0</xdr:rowOff>
    </xdr:from>
    <xdr:to>
      <xdr:col>8</xdr:col>
      <xdr:colOff>1666875</xdr:colOff>
      <xdr:row>12</xdr:row>
      <xdr:rowOff>390525</xdr:rowOff>
    </xdr:to>
    <xdr:pic>
      <xdr:nvPicPr>
        <xdr:cNvPr id="2" name="Picture 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86650" y="4962525"/>
          <a:ext cx="16002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85725</xdr:colOff>
      <xdr:row>19</xdr:row>
      <xdr:rowOff>38100</xdr:rowOff>
    </xdr:from>
    <xdr:to>
      <xdr:col>8</xdr:col>
      <xdr:colOff>1647825</xdr:colOff>
      <xdr:row>20</xdr:row>
      <xdr:rowOff>409575</xdr:rowOff>
    </xdr:to>
    <xdr:pic>
      <xdr:nvPicPr>
        <xdr:cNvPr id="3" name="Picture 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05700" y="8429625"/>
          <a:ext cx="1562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22</xdr:row>
      <xdr:rowOff>47625</xdr:rowOff>
    </xdr:from>
    <xdr:to>
      <xdr:col>8</xdr:col>
      <xdr:colOff>1066800</xdr:colOff>
      <xdr:row>22</xdr:row>
      <xdr:rowOff>1095375</xdr:rowOff>
    </xdr:to>
    <xdr:pic>
      <xdr:nvPicPr>
        <xdr:cNvPr id="4" name="Picture 6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58100" y="9725025"/>
          <a:ext cx="8286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85725</xdr:colOff>
      <xdr:row>23</xdr:row>
      <xdr:rowOff>47625</xdr:rowOff>
    </xdr:from>
    <xdr:to>
      <xdr:col>8</xdr:col>
      <xdr:colOff>1543050</xdr:colOff>
      <xdr:row>23</xdr:row>
      <xdr:rowOff>847725</xdr:rowOff>
    </xdr:to>
    <xdr:pic>
      <xdr:nvPicPr>
        <xdr:cNvPr id="5" name="Picture 6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05700" y="10915650"/>
          <a:ext cx="14573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workbookViewId="0" topLeftCell="A1">
      <selection activeCell="A27" sqref="A27:IV29"/>
    </sheetView>
  </sheetViews>
  <sheetFormatPr defaultColWidth="9.140625" defaultRowHeight="12.75"/>
  <cols>
    <col min="1" max="1" width="5.8515625" style="6" customWidth="1"/>
    <col min="2" max="2" width="20.28125" style="7" customWidth="1"/>
    <col min="3" max="3" width="26.57421875" style="6" customWidth="1"/>
    <col min="4" max="4" width="10.140625" style="6" customWidth="1"/>
    <col min="5" max="5" width="12.00390625" style="8" customWidth="1"/>
    <col min="6" max="7" width="12.140625" style="9" customWidth="1"/>
    <col min="8" max="8" width="12.140625" style="6" customWidth="1"/>
    <col min="9" max="9" width="26.00390625" style="6" customWidth="1"/>
    <col min="10" max="16384" width="9.140625" style="6" customWidth="1"/>
  </cols>
  <sheetData>
    <row r="1" spans="1:9" ht="31.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</row>
    <row r="2" spans="1:9" s="1" customFormat="1" ht="30" customHeight="1">
      <c r="A2" s="11" t="s">
        <v>1</v>
      </c>
      <c r="B2" s="11" t="s">
        <v>2</v>
      </c>
      <c r="C2" s="11" t="s">
        <v>3</v>
      </c>
      <c r="D2" s="11" t="s">
        <v>4</v>
      </c>
      <c r="E2" s="12" t="s">
        <v>5</v>
      </c>
      <c r="F2" s="13" t="s">
        <v>6</v>
      </c>
      <c r="G2" s="13" t="s">
        <v>7</v>
      </c>
      <c r="H2" s="13" t="s">
        <v>8</v>
      </c>
      <c r="I2" s="11" t="s">
        <v>9</v>
      </c>
    </row>
    <row r="3" spans="1:9" s="1" customFormat="1" ht="33.75" customHeight="1">
      <c r="A3" s="14" t="s">
        <v>10</v>
      </c>
      <c r="B3" s="15" t="s">
        <v>11</v>
      </c>
      <c r="C3" s="16"/>
      <c r="D3" s="16"/>
      <c r="E3" s="16"/>
      <c r="F3" s="16"/>
      <c r="G3" s="16"/>
      <c r="H3" s="16"/>
      <c r="I3" s="36"/>
    </row>
    <row r="4" spans="1:9" s="2" customFormat="1" ht="46.5" customHeight="1">
      <c r="A4" s="17">
        <v>1</v>
      </c>
      <c r="B4" s="18" t="s">
        <v>12</v>
      </c>
      <c r="C4" s="18" t="s">
        <v>13</v>
      </c>
      <c r="D4" s="18" t="s">
        <v>14</v>
      </c>
      <c r="E4" s="19">
        <v>8.22</v>
      </c>
      <c r="F4" s="20">
        <v>2000</v>
      </c>
      <c r="G4" s="21"/>
      <c r="H4" s="22"/>
      <c r="I4" s="37"/>
    </row>
    <row r="5" spans="1:9" s="2" customFormat="1" ht="46.5" customHeight="1">
      <c r="A5" s="17"/>
      <c r="B5" s="18" t="s">
        <v>15</v>
      </c>
      <c r="C5" s="18" t="s">
        <v>16</v>
      </c>
      <c r="D5" s="18" t="s">
        <v>17</v>
      </c>
      <c r="E5" s="19">
        <v>1466</v>
      </c>
      <c r="F5" s="20">
        <v>150</v>
      </c>
      <c r="G5" s="21"/>
      <c r="H5" s="22"/>
      <c r="I5" s="37"/>
    </row>
    <row r="6" spans="1:9" s="2" customFormat="1" ht="33.75" customHeight="1">
      <c r="A6" s="14" t="s">
        <v>18</v>
      </c>
      <c r="B6" s="15" t="s">
        <v>19</v>
      </c>
      <c r="C6" s="16"/>
      <c r="D6" s="16"/>
      <c r="E6" s="16"/>
      <c r="F6" s="16"/>
      <c r="G6" s="16"/>
      <c r="H6" s="16"/>
      <c r="I6" s="36"/>
    </row>
    <row r="7" spans="1:9" s="2" customFormat="1" ht="33.75" customHeight="1">
      <c r="A7" s="17"/>
      <c r="B7" s="18" t="s">
        <v>20</v>
      </c>
      <c r="C7" s="18" t="s">
        <v>21</v>
      </c>
      <c r="D7" s="18" t="s">
        <v>14</v>
      </c>
      <c r="E7" s="19">
        <v>38</v>
      </c>
      <c r="F7" s="20">
        <v>1400</v>
      </c>
      <c r="G7" s="21"/>
      <c r="H7" s="22"/>
      <c r="I7" s="37"/>
    </row>
    <row r="8" spans="1:9" s="2" customFormat="1" ht="33.75" customHeight="1">
      <c r="A8" s="17"/>
      <c r="B8" s="18" t="s">
        <v>22</v>
      </c>
      <c r="C8" s="18" t="s">
        <v>23</v>
      </c>
      <c r="D8" s="18" t="s">
        <v>14</v>
      </c>
      <c r="E8" s="19">
        <f>0.5*0.4*4.2*8</f>
        <v>6.720000000000001</v>
      </c>
      <c r="F8" s="20">
        <v>2600</v>
      </c>
      <c r="G8" s="21"/>
      <c r="H8" s="22"/>
      <c r="I8" s="37"/>
    </row>
    <row r="9" spans="1:9" s="2" customFormat="1" ht="33.75" customHeight="1">
      <c r="A9" s="17"/>
      <c r="B9" s="18" t="s">
        <v>22</v>
      </c>
      <c r="C9" s="18" t="s">
        <v>24</v>
      </c>
      <c r="D9" s="18" t="s">
        <v>14</v>
      </c>
      <c r="E9" s="19">
        <f>0.5*0.4*4.35*4</f>
        <v>3.48</v>
      </c>
      <c r="F9" s="20">
        <v>2600</v>
      </c>
      <c r="G9" s="21"/>
      <c r="H9" s="22"/>
      <c r="I9" s="37"/>
    </row>
    <row r="10" spans="1:9" s="2" customFormat="1" ht="33.75" customHeight="1">
      <c r="A10" s="17"/>
      <c r="B10" s="18" t="s">
        <v>25</v>
      </c>
      <c r="C10" s="18" t="s">
        <v>26</v>
      </c>
      <c r="D10" s="18" t="s">
        <v>17</v>
      </c>
      <c r="E10" s="19">
        <f>0.5*1.4*16*4</f>
        <v>44.8</v>
      </c>
      <c r="F10" s="20">
        <v>115</v>
      </c>
      <c r="G10" s="21"/>
      <c r="H10" s="22"/>
      <c r="I10" s="37"/>
    </row>
    <row r="11" spans="1:9" s="2" customFormat="1" ht="33.75" customHeight="1">
      <c r="A11" s="17"/>
      <c r="B11" s="18" t="s">
        <v>25</v>
      </c>
      <c r="C11" s="18" t="s">
        <v>27</v>
      </c>
      <c r="D11" s="18" t="s">
        <v>17</v>
      </c>
      <c r="E11" s="19">
        <f>0.5*1.55*8</f>
        <v>6.2</v>
      </c>
      <c r="F11" s="20">
        <v>115</v>
      </c>
      <c r="G11" s="21"/>
      <c r="H11" s="22"/>
      <c r="I11" s="37"/>
    </row>
    <row r="12" spans="1:9" s="2" customFormat="1" ht="33.75" customHeight="1">
      <c r="A12" s="17"/>
      <c r="B12" s="18" t="s">
        <v>28</v>
      </c>
      <c r="C12" s="18" t="s">
        <v>29</v>
      </c>
      <c r="D12" s="18" t="s">
        <v>30</v>
      </c>
      <c r="E12" s="19">
        <v>50.4</v>
      </c>
      <c r="F12" s="20">
        <v>540</v>
      </c>
      <c r="G12" s="21"/>
      <c r="H12" s="22"/>
      <c r="I12" s="37"/>
    </row>
    <row r="13" spans="1:9" s="2" customFormat="1" ht="33.75" customHeight="1">
      <c r="A13" s="17"/>
      <c r="B13" s="18" t="s">
        <v>31</v>
      </c>
      <c r="C13" s="18" t="s">
        <v>29</v>
      </c>
      <c r="D13" s="18" t="s">
        <v>32</v>
      </c>
      <c r="E13" s="19">
        <v>4</v>
      </c>
      <c r="F13" s="20">
        <v>1800</v>
      </c>
      <c r="G13" s="21"/>
      <c r="H13" s="22"/>
      <c r="I13" s="37"/>
    </row>
    <row r="14" spans="1:9" s="2" customFormat="1" ht="33.75" customHeight="1">
      <c r="A14" s="23" t="s">
        <v>33</v>
      </c>
      <c r="B14" s="15" t="s">
        <v>34</v>
      </c>
      <c r="C14" s="16"/>
      <c r="D14" s="16"/>
      <c r="E14" s="16"/>
      <c r="F14" s="16"/>
      <c r="G14" s="16"/>
      <c r="H14" s="16"/>
      <c r="I14" s="36"/>
    </row>
    <row r="15" spans="1:9" s="2" customFormat="1" ht="33.75" customHeight="1">
      <c r="A15" s="17"/>
      <c r="B15" s="18" t="s">
        <v>20</v>
      </c>
      <c r="C15" s="18" t="s">
        <v>35</v>
      </c>
      <c r="D15" s="18" t="s">
        <v>14</v>
      </c>
      <c r="E15" s="19">
        <v>50</v>
      </c>
      <c r="F15" s="20">
        <v>1400</v>
      </c>
      <c r="G15" s="21"/>
      <c r="H15" s="22"/>
      <c r="I15" s="37"/>
    </row>
    <row r="16" spans="1:9" s="2" customFormat="1" ht="33.75" customHeight="1">
      <c r="A16" s="17"/>
      <c r="B16" s="18" t="s">
        <v>22</v>
      </c>
      <c r="C16" s="18" t="s">
        <v>23</v>
      </c>
      <c r="D16" s="18" t="s">
        <v>14</v>
      </c>
      <c r="E16" s="19">
        <f>0.5*0.4*4.2*10</f>
        <v>8.4</v>
      </c>
      <c r="F16" s="20">
        <v>2600</v>
      </c>
      <c r="G16" s="21"/>
      <c r="H16" s="22"/>
      <c r="I16" s="37"/>
    </row>
    <row r="17" spans="1:9" s="2" customFormat="1" ht="33.75" customHeight="1">
      <c r="A17" s="17"/>
      <c r="B17" s="18" t="s">
        <v>22</v>
      </c>
      <c r="C17" s="18" t="s">
        <v>24</v>
      </c>
      <c r="D17" s="18" t="s">
        <v>14</v>
      </c>
      <c r="E17" s="19">
        <f>0.5*0.4*4.35*4</f>
        <v>3.48</v>
      </c>
      <c r="F17" s="20">
        <v>2600</v>
      </c>
      <c r="G17" s="21"/>
      <c r="H17" s="22"/>
      <c r="I17" s="37"/>
    </row>
    <row r="18" spans="1:9" s="2" customFormat="1" ht="33.75" customHeight="1">
      <c r="A18" s="17"/>
      <c r="B18" s="18" t="s">
        <v>25</v>
      </c>
      <c r="C18" s="18" t="s">
        <v>36</v>
      </c>
      <c r="D18" s="18" t="s">
        <v>17</v>
      </c>
      <c r="E18" s="19">
        <f>0.5*1.4*19*4</f>
        <v>53.199999999999996</v>
      </c>
      <c r="F18" s="20">
        <v>115</v>
      </c>
      <c r="G18" s="21"/>
      <c r="H18" s="22"/>
      <c r="I18" s="37"/>
    </row>
    <row r="19" spans="1:9" s="2" customFormat="1" ht="33.75" customHeight="1">
      <c r="A19" s="17"/>
      <c r="B19" s="18" t="s">
        <v>25</v>
      </c>
      <c r="C19" s="18" t="s">
        <v>37</v>
      </c>
      <c r="D19" s="18" t="s">
        <v>17</v>
      </c>
      <c r="E19" s="19">
        <f>0.5*1.55*8</f>
        <v>6.2</v>
      </c>
      <c r="F19" s="20">
        <v>115</v>
      </c>
      <c r="G19" s="21"/>
      <c r="H19" s="22"/>
      <c r="I19" s="37"/>
    </row>
    <row r="20" spans="1:9" s="2" customFormat="1" ht="33.75" customHeight="1">
      <c r="A20" s="17"/>
      <c r="B20" s="18" t="s">
        <v>28</v>
      </c>
      <c r="C20" s="18" t="s">
        <v>29</v>
      </c>
      <c r="D20" s="18" t="s">
        <v>30</v>
      </c>
      <c r="E20" s="19">
        <f>29.4*2</f>
        <v>58.8</v>
      </c>
      <c r="F20" s="20">
        <v>540</v>
      </c>
      <c r="G20" s="21"/>
      <c r="H20" s="22"/>
      <c r="I20" s="37" t="s">
        <v>38</v>
      </c>
    </row>
    <row r="21" spans="1:9" s="2" customFormat="1" ht="33.75" customHeight="1">
      <c r="A21" s="17"/>
      <c r="B21" s="18" t="s">
        <v>31</v>
      </c>
      <c r="C21" s="18" t="s">
        <v>29</v>
      </c>
      <c r="D21" s="18" t="s">
        <v>32</v>
      </c>
      <c r="E21" s="19">
        <v>4</v>
      </c>
      <c r="F21" s="20">
        <v>1800</v>
      </c>
      <c r="G21" s="21"/>
      <c r="H21" s="22"/>
      <c r="I21" s="37" t="s">
        <v>38</v>
      </c>
    </row>
    <row r="22" spans="1:9" s="2" customFormat="1" ht="33.75" customHeight="1">
      <c r="A22" s="23" t="s">
        <v>39</v>
      </c>
      <c r="B22" s="15" t="s">
        <v>40</v>
      </c>
      <c r="C22" s="16"/>
      <c r="D22" s="16"/>
      <c r="E22" s="16"/>
      <c r="F22" s="16"/>
      <c r="G22" s="16"/>
      <c r="H22" s="16"/>
      <c r="I22" s="36"/>
    </row>
    <row r="23" spans="1:9" s="2" customFormat="1" ht="93.75" customHeight="1">
      <c r="A23" s="17"/>
      <c r="B23" s="18" t="s">
        <v>41</v>
      </c>
      <c r="C23" s="18" t="s">
        <v>42</v>
      </c>
      <c r="D23" s="18" t="s">
        <v>14</v>
      </c>
      <c r="E23" s="19">
        <f>0.5*1.4*7</f>
        <v>4.8999999999999995</v>
      </c>
      <c r="F23" s="20">
        <v>1800</v>
      </c>
      <c r="G23" s="21"/>
      <c r="H23" s="22"/>
      <c r="I23" s="37"/>
    </row>
    <row r="24" spans="1:9" s="2" customFormat="1" ht="70.5" customHeight="1">
      <c r="A24" s="17"/>
      <c r="B24" s="18" t="s">
        <v>43</v>
      </c>
      <c r="C24" s="18" t="s">
        <v>42</v>
      </c>
      <c r="D24" s="18" t="s">
        <v>14</v>
      </c>
      <c r="E24" s="19">
        <v>11.22</v>
      </c>
      <c r="F24" s="20">
        <v>1800</v>
      </c>
      <c r="G24" s="21"/>
      <c r="H24" s="22"/>
      <c r="I24" s="37"/>
    </row>
    <row r="25" spans="1:9" s="3" customFormat="1" ht="32.25" customHeight="1">
      <c r="A25" s="24" t="s">
        <v>44</v>
      </c>
      <c r="B25" s="25"/>
      <c r="C25" s="25"/>
      <c r="D25" s="25"/>
      <c r="E25" s="26"/>
      <c r="F25" s="27"/>
      <c r="G25" s="28" t="s">
        <v>45</v>
      </c>
      <c r="H25" s="28"/>
      <c r="I25" s="28"/>
    </row>
    <row r="26" spans="1:9" s="4" customFormat="1" ht="73.5" customHeight="1">
      <c r="A26" s="29" t="s">
        <v>46</v>
      </c>
      <c r="B26" s="30"/>
      <c r="C26" s="30"/>
      <c r="D26" s="30"/>
      <c r="E26" s="30"/>
      <c r="F26" s="30"/>
      <c r="G26" s="30"/>
      <c r="H26" s="30"/>
      <c r="I26" s="30"/>
    </row>
    <row r="27" spans="1:8" s="5" customFormat="1" ht="21" customHeight="1">
      <c r="A27" s="31"/>
      <c r="B27" s="31"/>
      <c r="C27" s="32"/>
      <c r="D27" s="31"/>
      <c r="E27" s="33"/>
      <c r="F27" s="34"/>
      <c r="G27" s="35" t="s">
        <v>47</v>
      </c>
      <c r="H27" s="35"/>
    </row>
    <row r="28" spans="1:8" s="5" customFormat="1" ht="21" customHeight="1">
      <c r="A28" s="31"/>
      <c r="B28" s="31"/>
      <c r="C28" s="32"/>
      <c r="D28" s="31"/>
      <c r="E28" s="33"/>
      <c r="F28" s="34"/>
      <c r="G28" s="35" t="s">
        <v>48</v>
      </c>
      <c r="H28" s="35"/>
    </row>
    <row r="29" spans="1:8" s="5" customFormat="1" ht="21" customHeight="1">
      <c r="A29" s="31"/>
      <c r="B29" s="31"/>
      <c r="C29" s="32"/>
      <c r="D29" s="31"/>
      <c r="E29" s="33"/>
      <c r="F29" s="34"/>
      <c r="G29" s="35" t="s">
        <v>49</v>
      </c>
      <c r="H29" s="35"/>
    </row>
  </sheetData>
  <sheetProtection/>
  <mergeCells count="11">
    <mergeCell ref="A1:I1"/>
    <mergeCell ref="B3:I3"/>
    <mergeCell ref="B6:I6"/>
    <mergeCell ref="B14:I14"/>
    <mergeCell ref="B22:I22"/>
    <mergeCell ref="A25:F25"/>
    <mergeCell ref="G25:I25"/>
    <mergeCell ref="A26:I26"/>
    <mergeCell ref="G27:H27"/>
    <mergeCell ref="G28:H28"/>
    <mergeCell ref="G29:H29"/>
  </mergeCells>
  <printOptions/>
  <pageMargins left="0.25972222222222224" right="0.16111111111111112" top="0.4798611111111111" bottom="0.23958333333333334" header="0.29097222222222224" footer="0.16875"/>
  <pageSetup horizontalDpi="300" verticalDpi="3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陈飞</cp:lastModifiedBy>
  <cp:lastPrinted>2023-04-14T03:06:27Z</cp:lastPrinted>
  <dcterms:created xsi:type="dcterms:W3CDTF">2022-07-26T02:57:11Z</dcterms:created>
  <dcterms:modified xsi:type="dcterms:W3CDTF">2024-03-19T03:57:22Z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3172ADD2531940A98844642A0B007A45</vt:lpwstr>
  </property>
  <property fmtid="{D5CDD505-2E9C-101B-9397-08002B2CF9AE}" pid="4" name="KSOProductBuildV">
    <vt:lpwstr>2052-11.1.0.14235</vt:lpwstr>
  </property>
</Properties>
</file>